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vera\Desktop\"/>
    </mc:Choice>
  </mc:AlternateContent>
  <bookViews>
    <workbookView xWindow="0" yWindow="0" windowWidth="24000" windowHeight="8835" tabRatio="835"/>
  </bookViews>
  <sheets>
    <sheet name="detalle de no elegible" sheetId="4" r:id="rId1"/>
    <sheet name="Summary" sheetId="7" r:id="rId2"/>
  </sheets>
  <externalReferences>
    <externalReference r:id="rId3"/>
    <externalReference r:id="rId4"/>
  </externalReferences>
  <definedNames>
    <definedName name="_xlnm._FilterDatabase" localSheetId="0" hidden="1">'detalle de no elegible'!$B$2:$L$26</definedName>
    <definedName name="_xlnm.Print_Area" localSheetId="0">'detalle de no elegible'!$L$27:$L$33</definedName>
    <definedName name="Eligibility">[1]Listes!$A$13:$A$14</definedName>
    <definedName name="Test">[1]Listes!$A$2:$A$4</definedName>
    <definedName name="total_cost">'[2]Worksheet 1 Project budget'!$E$56</definedName>
    <definedName name="total_cost_y1">'[2]Worksheet 1 Project budget'!$I$56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 l="1"/>
  <c r="B4" i="7" l="1"/>
  <c r="F6" i="7" l="1"/>
  <c r="B6" i="7" l="1"/>
</calcChain>
</file>

<file path=xl/sharedStrings.xml><?xml version="1.0" encoding="utf-8"?>
<sst xmlns="http://schemas.openxmlformats.org/spreadsheetml/2006/main" count="164" uniqueCount="75">
  <si>
    <t>No se observo Documento soporte de Factura, unicamente una acta de conformidad (no firmada por el proveedor).</t>
  </si>
  <si>
    <t>2. Viajes</t>
  </si>
  <si>
    <t>5. Otros costes y servicios</t>
  </si>
  <si>
    <t>LIQUIDACION DE VIATICOS - No observacion de evidencia de rendicion de viaticos, no se observo facturas ni liquidaciones.</t>
  </si>
  <si>
    <t xml:space="preserve">Gastos  Financieros </t>
  </si>
  <si>
    <t>PEDICP</t>
  </si>
  <si>
    <t>1(a). LIQUIDACION DE VIATICOS - No observacion de evidencia de rendicion de viaticos, Ni se observo facturas soportes.</t>
  </si>
  <si>
    <t>Documentación contable de soporte no observada: comprobantes, asientos contables, facturas, etc.</t>
  </si>
  <si>
    <t>Cantidad EURO</t>
  </si>
  <si>
    <t>Razón no elegibilidad</t>
  </si>
  <si>
    <t>Error en el tipo de cambio calculado. (Cálculo global)</t>
  </si>
  <si>
    <t>Motivo de no elegibilidad</t>
  </si>
  <si>
    <t>Coste del IVA no elegible: sub. Total es de S./898,00 mas IVA de S./161,64 es igual a S./1.059,64</t>
  </si>
  <si>
    <t>Ausencia de documentación que soporte el gasto: facturas, pruebas de pago, cualquier otra evidencia necesaria para soportar el gasto.</t>
  </si>
  <si>
    <t>IVA no elegible.</t>
  </si>
  <si>
    <t>COMENTARIOS</t>
  </si>
  <si>
    <t>IVA E/152.49: EL PROYECTO SE EJECUTÓ EN LORETO (DEPARTAMENTO EXONERADO DE IVA). ESTE MONTO CORRESPONDE A IVA POR ADQUISICIONES FUERA DE LA REGIÓN, NO FUE POSIBLE SU RECUPERACIÓN PORQUE LA ENTIDAD NO INSCRIBIÓ EL PROYECTO EN LA ENTIDAD QUE AUTORIZA LA RECUPERACIÓN (APCI).</t>
  </si>
  <si>
    <t>HUBIERON DISTINTOS CRITERIOS PARA LA APLICACIÓN DEL TC.
LA APLICACIÓN DEL TC DEL ÚLTIMO DESEMBOLSO AL PAGO FINAL, AFECTA LA VALORACIÓN EN EUROS, LO QUE PERJUDICA A LA ENTIDAD EJECUTORA. POR LO QUE SUGERIMOS QUE ESTA DIFERENCIA FORMA PARTE DE LAS PÉRDIDAS POR TC NO APLICABLES A RESPONSABILIDAD INSTITUCIONAL.</t>
  </si>
  <si>
    <t>SE ADJUNTAN COMPROBANTES CON NUEVOS SUSTENTOS POR E/3,797.10.
DUPLICIDAD DE REGISTRO: E/1,510.59, POR ERROR SE REGISTRO DOBLEMENTE EL GASTO.
PARA DEDUCIR DE LA RENDICIÓN: E/.45.14; LA COMISIÓN DE SERVICIOS SE REDUJO DE DE 6 A 5 DÍAS, POR ERROR SE REPORTÓ EL MONTO TOTAL ASIGNADO . EL COMISIONADO DEVOLVIÓ A CAJA EL MONTO NO GASTADO.</t>
  </si>
  <si>
    <t>Conclusión final EY</t>
  </si>
  <si>
    <t>Según se establece en el Adendum n 1 del contrato firmado con la CE: '"Para la conversión en euros de los pagos efectuados en otras divisas se aplicará el tipo de cambio que el banco aplique a cada transaccion bancaria."
Por lo tanto no se pueden aplicar varios criterios. El equipo auditor ha realizado el cálculo según las exigencias de la CE en las cláusulas contractuales.</t>
  </si>
  <si>
    <t>Ok, se subsana.</t>
  </si>
  <si>
    <t>Cantidad final no elegible</t>
  </si>
  <si>
    <t>Tras analizar la nueva documentación aportada este importe se ha reducido.</t>
  </si>
  <si>
    <t>REFERENCIA CONTABLE  (número de identificación)</t>
  </si>
  <si>
    <t>Referencia del informe verificado</t>
  </si>
  <si>
    <t>Línea Presupuestaria</t>
  </si>
  <si>
    <t xml:space="preserve">Fecha </t>
  </si>
  <si>
    <t>Beneficiario</t>
  </si>
  <si>
    <t>Descripción</t>
  </si>
  <si>
    <t>Importe Divisa</t>
  </si>
  <si>
    <t>Incluido en la muestra</t>
  </si>
  <si>
    <t>Error detectado</t>
  </si>
  <si>
    <t>Número de error (si procede)</t>
  </si>
  <si>
    <t>S/N</t>
  </si>
  <si>
    <t>Transporte</t>
  </si>
  <si>
    <t>PLANILLA VIÁTICOS</t>
  </si>
  <si>
    <t>Contrapartida PEDIPC</t>
  </si>
  <si>
    <t xml:space="preserve">4. Comprobantes y documentación soporte no se observa </t>
  </si>
  <si>
    <t>PLANILLA DE VIATICOS No. 330-13 MP</t>
  </si>
  <si>
    <t>1 (a) LIQUIDACIÓN DE VIÁTICOS. No observación de evidencia de rendición de viáticos, ni se oservó facturas soporte</t>
  </si>
  <si>
    <t>PLANILLA DE VIÁTICOS No. 322-2013</t>
  </si>
  <si>
    <t>PLANILLA DE VIÁTICOS No. 331-2013</t>
  </si>
  <si>
    <t>23/044/2013</t>
  </si>
  <si>
    <t>PLANILLA DE VIÁTICOS No. 180-2013</t>
  </si>
  <si>
    <t>PLANILLA DE VIÁTICOS No. 013-2013</t>
  </si>
  <si>
    <t>PANILLA DE VIÁTICOS No. 12-2013</t>
  </si>
  <si>
    <t>PLANILLA DE VIÁTICOS No. 309-2013</t>
  </si>
  <si>
    <t>14 de enero de 2013</t>
  </si>
  <si>
    <t>20 de Agosto de 2013</t>
  </si>
  <si>
    <t>PLANILLA DE VIÁTICOS No. 308-2013</t>
  </si>
  <si>
    <t>PLANILLA DE VIÁTICOS No. 409-2012</t>
  </si>
  <si>
    <t>23 de octubre de 2012</t>
  </si>
  <si>
    <t>1 (b) No se observa docusmentaciónsoporte de factura ni acta de conformidad ni se observa docusmentación soporte del pago realizado al proveedor</t>
  </si>
  <si>
    <t>31 de julio de 2013</t>
  </si>
  <si>
    <t>ADECUADIÓN Y CONSTRUCCIÓN DE 07 ESTANQUES PISCICOLAS</t>
  </si>
  <si>
    <t>CONTRAPARTIDA PEDICP</t>
  </si>
  <si>
    <t>ADECUADIÓN Y CONSTRUCCIÓN DE 03 ESTANQUES PISCICOLAS</t>
  </si>
  <si>
    <t>ADECUACIÓN Y CONSTRUCCIÓN DE 03 ESTANQUES PISCÍCOLAS</t>
  </si>
  <si>
    <t>25 de julio de 2013</t>
  </si>
  <si>
    <t>30 de septiembre de 2013</t>
  </si>
  <si>
    <t>APORTES DE ALIMENTOS DE CABACOCHA</t>
  </si>
  <si>
    <t>VIAJES</t>
  </si>
  <si>
    <t>PASAJES AÉREOS</t>
  </si>
  <si>
    <t>20 de febrero de 2013</t>
  </si>
  <si>
    <t>PASAJES AÉREOS - EL ESTRECHO - TRANSPORTE DE PERSONAL</t>
  </si>
  <si>
    <t>1. (b) No se observa documentación soporte de algunas facturas reportadas</t>
  </si>
  <si>
    <t>APORTE DE ALIMENTO DE CABACOCHA</t>
  </si>
  <si>
    <t>Noviembre de 2013</t>
  </si>
  <si>
    <t>octubre de 2013</t>
  </si>
  <si>
    <t>APORTE DE ALIMENTO DE CABACHOCHA</t>
  </si>
  <si>
    <t>Septiembre de 2013</t>
  </si>
  <si>
    <t>Octubre de 2013</t>
  </si>
  <si>
    <t>SERVICIO DE FOTOCOPIADORA</t>
  </si>
  <si>
    <t>28 de diciembre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</si>
</sst>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dd/mm/yy;@"/>
    <numFmt numFmtId="168" formatCode="_-* #,##0.00_€_-;\-* #,##0.00_€_-;_-* \-??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EYInterstate Light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ill="0" applyBorder="0" applyAlignment="0" applyProtection="0"/>
  </cellStyleXfs>
  <cellXfs count="52">
    <xf numFmtId="0" fontId="0" fillId="0" borderId="0" xfId="0"/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166" fontId="14" fillId="4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3" fontId="6" fillId="5" borderId="1" xfId="1" applyNumberFormat="1" applyFont="1" applyFill="1" applyBorder="1" applyAlignment="1">
      <alignment horizontal="center" vertical="top" wrapText="1"/>
    </xf>
    <xf numFmtId="43" fontId="6" fillId="5" borderId="1" xfId="1" applyNumberFormat="1" applyFont="1" applyFill="1" applyBorder="1" applyAlignment="1">
      <alignment horizontal="right" vertical="center" wrapText="1"/>
    </xf>
    <xf numFmtId="0" fontId="7" fillId="5" borderId="1" xfId="2" applyNumberFormat="1" applyFont="1" applyFill="1" applyBorder="1" applyAlignment="1">
      <alignment horizontal="left" vertical="center" wrapText="1"/>
    </xf>
    <xf numFmtId="0" fontId="0" fillId="5" borderId="0" xfId="0" applyFill="1"/>
    <xf numFmtId="14" fontId="5" fillId="5" borderId="1" xfId="0" applyNumberFormat="1" applyFont="1" applyFill="1" applyBorder="1" applyAlignment="1">
      <alignment horizontal="left" vertical="center" wrapText="1"/>
    </xf>
    <xf numFmtId="43" fontId="5" fillId="5" borderId="1" xfId="1" applyNumberFormat="1" applyFont="1" applyFill="1" applyBorder="1" applyAlignment="1">
      <alignment horizontal="center" vertical="top" wrapText="1"/>
    </xf>
    <xf numFmtId="43" fontId="5" fillId="5" borderId="1" xfId="1" applyNumberFormat="1" applyFont="1" applyFill="1" applyBorder="1" applyAlignment="1">
      <alignment horizontal="right" vertical="center" wrapText="1"/>
    </xf>
    <xf numFmtId="14" fontId="6" fillId="5" borderId="1" xfId="0" applyNumberFormat="1" applyFont="1" applyFill="1" applyBorder="1" applyAlignment="1">
      <alignment horizontal="left" vertical="center" wrapText="1"/>
    </xf>
    <xf numFmtId="43" fontId="6" fillId="6" borderId="1" xfId="1" applyNumberFormat="1" applyFont="1" applyFill="1" applyBorder="1" applyAlignment="1">
      <alignment horizontal="right" vertical="center" wrapText="1"/>
    </xf>
    <xf numFmtId="0" fontId="7" fillId="6" borderId="1" xfId="2" applyNumberFormat="1" applyFont="1" applyFill="1" applyBorder="1" applyAlignment="1">
      <alignment horizontal="left" vertical="center" wrapText="1"/>
    </xf>
    <xf numFmtId="0" fontId="0" fillId="6" borderId="0" xfId="0" applyFill="1"/>
    <xf numFmtId="43" fontId="5" fillId="6" borderId="1" xfId="1" applyNumberFormat="1" applyFont="1" applyFill="1" applyBorder="1" applyAlignment="1">
      <alignment horizontal="right" vertical="center" wrapText="1"/>
    </xf>
    <xf numFmtId="43" fontId="8" fillId="6" borderId="1" xfId="1" applyFont="1" applyFill="1" applyBorder="1" applyAlignment="1">
      <alignment horizontal="left" vertical="center" wrapText="1"/>
    </xf>
    <xf numFmtId="43" fontId="6" fillId="6" borderId="1" xfId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2" applyNumberFormat="1" applyFont="1" applyFill="1" applyBorder="1" applyAlignment="1">
      <alignment horizontal="center" vertical="center" wrapText="1"/>
    </xf>
    <xf numFmtId="166" fontId="2" fillId="5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43" fontId="9" fillId="5" borderId="1" xfId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2" fontId="5" fillId="5" borderId="1" xfId="0" applyNumberFormat="1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vertical="center" wrapText="1"/>
    </xf>
    <xf numFmtId="43" fontId="6" fillId="5" borderId="1" xfId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vertical="center" wrapText="1"/>
    </xf>
    <xf numFmtId="43" fontId="5" fillId="5" borderId="1" xfId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5" borderId="0" xfId="0" applyFont="1" applyFill="1"/>
  </cellXfs>
  <cellStyles count="8">
    <cellStyle name="Comma 2" xfId="3"/>
    <cellStyle name="Comma 2 2" xfId="5"/>
    <cellStyle name="Comma 3" xfId="6"/>
    <cellStyle name="Millares" xfId="1" builtinId="3"/>
    <cellStyle name="Millares 2" xfId="7"/>
    <cellStyle name="Normal" xfId="0" builtinId="0"/>
    <cellStyle name="Normal 2 2 2" xfId="2"/>
    <cellStyle name="Normal 3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ebxaudjmat\Google%20Drive\_AUDITORIAS\__PROYECTOS\EUROPEAID\_LOTE%201%20-%20AUDITORIAS\2014\PERU\0980%20-%2036%20RER%20STUDY%20(PEDICP-SINCHI)\Trabajo%20de%20Campo\PEDICP%20-%20Testing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port"/>
      <sheetName val="List of expenditure"/>
      <sheetName val="Pivot"/>
      <sheetName val="Tests - summary"/>
      <sheetName val="Tests UE"/>
      <sheetName val="Tests PEDICP"/>
      <sheetName val="Sources of funding"/>
      <sheetName val="Grant Contract - Compliance"/>
      <sheetName val="Grant Contract - Admin. costs"/>
      <sheetName val="PE - Compliance"/>
      <sheetName val="Service Contract - Compliance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OK</v>
          </cell>
        </row>
        <row r="3">
          <cell r="A3" t="str">
            <v>NOK</v>
          </cell>
        </row>
        <row r="4">
          <cell r="A4" t="str">
            <v>N/A</v>
          </cell>
        </row>
        <row r="13">
          <cell r="A13" t="str">
            <v>Yes</v>
          </cell>
        </row>
        <row r="14">
          <cell r="A14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tabSelected="1" zoomScale="110" zoomScaleNormal="110" workbookViewId="0">
      <pane xSplit="1" ySplit="2" topLeftCell="B6" activePane="bottomRight" state="frozen"/>
      <selection pane="topRight" activeCell="D1" sqref="D1"/>
      <selection pane="bottomLeft" activeCell="A3" sqref="A3"/>
      <selection pane="bottomRight" sqref="A1:A1048576"/>
    </sheetView>
  </sheetViews>
  <sheetFormatPr baseColWidth="10" defaultColWidth="9.140625" defaultRowHeight="15"/>
  <cols>
    <col min="1" max="1" width="1.7109375" style="19" customWidth="1"/>
    <col min="2" max="2" width="11" style="51" customWidth="1"/>
    <col min="3" max="3" width="26.28515625" style="19" customWidth="1"/>
    <col min="4" max="4" width="14.28515625" style="19" customWidth="1"/>
    <col min="5" max="6" width="10.85546875" style="19" customWidth="1"/>
    <col min="7" max="7" width="20.7109375" style="19" customWidth="1"/>
    <col min="8" max="8" width="13.140625" style="19" customWidth="1"/>
    <col min="9" max="9" width="37.5703125" style="19" customWidth="1"/>
    <col min="10" max="10" width="25.140625" style="19" customWidth="1"/>
    <col min="11" max="11" width="12.7109375" style="8" customWidth="1"/>
    <col min="12" max="12" width="31.28515625" style="12" customWidth="1"/>
    <col min="13" max="16384" width="9.140625" style="8"/>
  </cols>
  <sheetData>
    <row r="2" spans="1:12" ht="45">
      <c r="B2" s="30" t="s">
        <v>24</v>
      </c>
      <c r="C2" s="30" t="s">
        <v>25</v>
      </c>
      <c r="D2" s="30" t="s">
        <v>26</v>
      </c>
      <c r="E2" s="30" t="s">
        <v>27</v>
      </c>
      <c r="F2" s="30" t="s">
        <v>28</v>
      </c>
      <c r="G2" s="30" t="s">
        <v>29</v>
      </c>
      <c r="H2" s="31" t="s">
        <v>30</v>
      </c>
      <c r="I2" s="30" t="s">
        <v>31</v>
      </c>
      <c r="J2" s="32" t="s">
        <v>32</v>
      </c>
      <c r="K2" s="9" t="s">
        <v>33</v>
      </c>
      <c r="L2" s="13" t="s">
        <v>11</v>
      </c>
    </row>
    <row r="3" spans="1:12" s="19" customFormat="1" ht="57" customHeight="1">
      <c r="B3" s="14" t="s">
        <v>2</v>
      </c>
      <c r="C3" s="15" t="s">
        <v>4</v>
      </c>
      <c r="D3" s="15" t="s">
        <v>2</v>
      </c>
      <c r="E3" s="15"/>
      <c r="F3" s="15" t="s">
        <v>5</v>
      </c>
      <c r="G3" s="15"/>
      <c r="H3" s="15">
        <v>322.01</v>
      </c>
      <c r="I3" s="15" t="s">
        <v>34</v>
      </c>
      <c r="J3" s="16" t="s">
        <v>7</v>
      </c>
      <c r="K3" s="17"/>
      <c r="L3" s="18"/>
    </row>
    <row r="4" spans="1:12" s="19" customFormat="1" ht="79.900000000000006" customHeight="1">
      <c r="B4" s="14" t="s">
        <v>1</v>
      </c>
      <c r="C4" s="14" t="s">
        <v>35</v>
      </c>
      <c r="D4" s="14" t="s">
        <v>1</v>
      </c>
      <c r="E4" s="20">
        <v>41387</v>
      </c>
      <c r="F4" s="20" t="s">
        <v>5</v>
      </c>
      <c r="G4" s="14"/>
      <c r="H4" s="15">
        <v>204.4</v>
      </c>
      <c r="I4" s="14" t="s">
        <v>34</v>
      </c>
      <c r="J4" s="21" t="s">
        <v>0</v>
      </c>
      <c r="K4" s="22"/>
      <c r="L4" s="18"/>
    </row>
    <row r="5" spans="1:12" s="19" customFormat="1" ht="93.75" customHeight="1">
      <c r="B5" s="14" t="s">
        <v>1</v>
      </c>
      <c r="C5" s="14" t="s">
        <v>35</v>
      </c>
      <c r="D5" s="14" t="s">
        <v>1</v>
      </c>
      <c r="E5" s="23">
        <v>41099</v>
      </c>
      <c r="F5" s="23" t="s">
        <v>5</v>
      </c>
      <c r="G5" s="15"/>
      <c r="H5" s="15">
        <v>125.79</v>
      </c>
      <c r="I5" s="15" t="s">
        <v>34</v>
      </c>
      <c r="J5" s="16" t="s">
        <v>3</v>
      </c>
      <c r="K5" s="22"/>
      <c r="L5" s="18"/>
    </row>
    <row r="6" spans="1:12" s="26" customFormat="1" ht="216.6" customHeight="1">
      <c r="A6" s="19"/>
      <c r="B6" s="14" t="s">
        <v>1</v>
      </c>
      <c r="C6" s="15" t="s">
        <v>36</v>
      </c>
      <c r="D6" s="23" t="s">
        <v>37</v>
      </c>
      <c r="E6" s="23">
        <v>41387</v>
      </c>
      <c r="F6" s="23" t="s">
        <v>5</v>
      </c>
      <c r="G6" s="15"/>
      <c r="H6" s="15">
        <v>564.17999999999995</v>
      </c>
      <c r="I6" s="15"/>
      <c r="J6" s="17" t="s">
        <v>38</v>
      </c>
      <c r="K6" s="24"/>
      <c r="L6" s="25"/>
    </row>
    <row r="7" spans="1:12" s="26" customFormat="1" ht="125.45" customHeight="1">
      <c r="A7" s="19"/>
      <c r="B7" s="14" t="s">
        <v>1</v>
      </c>
      <c r="C7" s="15" t="s">
        <v>39</v>
      </c>
      <c r="D7" s="23" t="s">
        <v>37</v>
      </c>
      <c r="E7" s="23"/>
      <c r="F7" s="23" t="s">
        <v>5</v>
      </c>
      <c r="G7" s="15"/>
      <c r="H7" s="15">
        <v>427.08</v>
      </c>
      <c r="I7" s="15"/>
      <c r="J7" s="16" t="s">
        <v>40</v>
      </c>
      <c r="K7" s="24"/>
      <c r="L7" s="25"/>
    </row>
    <row r="8" spans="1:12" s="26" customFormat="1" ht="79.900000000000006" customHeight="1">
      <c r="A8" s="19"/>
      <c r="B8" s="14" t="s">
        <v>1</v>
      </c>
      <c r="C8" s="15" t="s">
        <v>41</v>
      </c>
      <c r="D8" s="23" t="s">
        <v>37</v>
      </c>
      <c r="E8" s="23">
        <v>41509</v>
      </c>
      <c r="F8" s="23" t="s">
        <v>5</v>
      </c>
      <c r="G8" s="15"/>
      <c r="H8" s="15">
        <v>341.66</v>
      </c>
      <c r="I8" s="15"/>
      <c r="J8" s="16" t="s">
        <v>40</v>
      </c>
      <c r="K8" s="24"/>
      <c r="L8" s="25"/>
    </row>
    <row r="9" spans="1:12" s="26" customFormat="1" ht="45">
      <c r="A9" s="19"/>
      <c r="B9" s="14" t="s">
        <v>1</v>
      </c>
      <c r="C9" s="15" t="s">
        <v>42</v>
      </c>
      <c r="D9" s="23" t="s">
        <v>37</v>
      </c>
      <c r="E9" s="23">
        <v>41509</v>
      </c>
      <c r="F9" s="23" t="s">
        <v>5</v>
      </c>
      <c r="G9" s="15"/>
      <c r="H9" s="15">
        <v>341.66</v>
      </c>
      <c r="I9" s="15"/>
      <c r="J9" s="16" t="s">
        <v>40</v>
      </c>
      <c r="K9" s="24"/>
      <c r="L9" s="25"/>
    </row>
    <row r="10" spans="1:12" s="26" customFormat="1" ht="33.75">
      <c r="A10" s="19"/>
      <c r="B10" s="14" t="s">
        <v>1</v>
      </c>
      <c r="C10" s="15" t="s">
        <v>44</v>
      </c>
      <c r="D10" s="14" t="s">
        <v>37</v>
      </c>
      <c r="E10" s="20" t="s">
        <v>43</v>
      </c>
      <c r="F10" s="20" t="s">
        <v>5</v>
      </c>
      <c r="G10" s="14"/>
      <c r="H10" s="15">
        <v>282.08999999999997</v>
      </c>
      <c r="I10" s="15"/>
      <c r="J10" s="17" t="s">
        <v>38</v>
      </c>
      <c r="K10" s="27">
        <v>3.18</v>
      </c>
      <c r="L10" s="25" t="s">
        <v>12</v>
      </c>
    </row>
    <row r="11" spans="1:12" s="26" customFormat="1" ht="193.9" customHeight="1">
      <c r="A11" s="19"/>
      <c r="B11" s="50" t="s">
        <v>1</v>
      </c>
      <c r="C11" s="33" t="s">
        <v>45</v>
      </c>
      <c r="D11" s="34" t="s">
        <v>37</v>
      </c>
      <c r="E11" s="35">
        <v>41288</v>
      </c>
      <c r="F11" s="35" t="s">
        <v>5</v>
      </c>
      <c r="G11" s="14"/>
      <c r="H11" s="36">
        <v>216.7</v>
      </c>
      <c r="I11" s="37"/>
      <c r="J11" s="38" t="s">
        <v>38</v>
      </c>
      <c r="K11" s="28"/>
      <c r="L11" s="25"/>
    </row>
    <row r="12" spans="1:12" s="26" customFormat="1" ht="34.15" customHeight="1">
      <c r="A12" s="19"/>
      <c r="B12" s="49" t="s">
        <v>1</v>
      </c>
      <c r="C12" s="39" t="s">
        <v>46</v>
      </c>
      <c r="D12" s="34" t="s">
        <v>37</v>
      </c>
      <c r="E12" s="40" t="s">
        <v>48</v>
      </c>
      <c r="F12" s="40" t="s">
        <v>5</v>
      </c>
      <c r="G12" s="39"/>
      <c r="H12" s="41">
        <v>216.7</v>
      </c>
      <c r="I12" s="41"/>
      <c r="J12" s="42" t="s">
        <v>38</v>
      </c>
      <c r="K12" s="29"/>
      <c r="L12" s="25"/>
    </row>
    <row r="13" spans="1:12" s="26" customFormat="1" ht="45">
      <c r="A13" s="19"/>
      <c r="B13" s="50" t="s">
        <v>1</v>
      </c>
      <c r="C13" s="33" t="s">
        <v>47</v>
      </c>
      <c r="D13" s="34" t="s">
        <v>37</v>
      </c>
      <c r="E13" s="35"/>
      <c r="F13" s="35" t="s">
        <v>5</v>
      </c>
      <c r="G13" s="14"/>
      <c r="H13" s="43">
        <v>200.19</v>
      </c>
      <c r="I13" s="33"/>
      <c r="J13" s="42" t="s">
        <v>6</v>
      </c>
      <c r="K13" s="29"/>
      <c r="L13" s="25"/>
    </row>
    <row r="14" spans="1:12" s="26" customFormat="1" ht="34.15" customHeight="1">
      <c r="A14" s="19"/>
      <c r="B14" s="49" t="s">
        <v>1</v>
      </c>
      <c r="C14" s="39" t="s">
        <v>50</v>
      </c>
      <c r="D14" s="34" t="s">
        <v>37</v>
      </c>
      <c r="E14" s="40" t="s">
        <v>49</v>
      </c>
      <c r="F14" s="40" t="s">
        <v>5</v>
      </c>
      <c r="G14" s="39"/>
      <c r="H14" s="41">
        <v>200</v>
      </c>
      <c r="I14" s="41"/>
      <c r="J14" s="42" t="s">
        <v>38</v>
      </c>
      <c r="K14" s="29"/>
      <c r="L14" s="25"/>
    </row>
    <row r="15" spans="1:12" s="26" customFormat="1" ht="34.15" customHeight="1">
      <c r="A15" s="19"/>
      <c r="B15" s="49" t="s">
        <v>1</v>
      </c>
      <c r="C15" s="39" t="s">
        <v>51</v>
      </c>
      <c r="D15" s="34" t="s">
        <v>37</v>
      </c>
      <c r="E15" s="40" t="s">
        <v>52</v>
      </c>
      <c r="F15" s="40" t="s">
        <v>5</v>
      </c>
      <c r="G15" s="39"/>
      <c r="H15" s="41">
        <v>188.47</v>
      </c>
      <c r="I15" s="41"/>
      <c r="J15" s="42" t="s">
        <v>38</v>
      </c>
      <c r="K15" s="29"/>
      <c r="L15" s="25"/>
    </row>
    <row r="16" spans="1:12" s="26" customFormat="1" ht="56.25">
      <c r="A16" s="19"/>
      <c r="B16" s="50" t="s">
        <v>56</v>
      </c>
      <c r="C16" s="33" t="s">
        <v>55</v>
      </c>
      <c r="D16" s="34" t="s">
        <v>37</v>
      </c>
      <c r="E16" s="35" t="s">
        <v>54</v>
      </c>
      <c r="F16" s="35" t="s">
        <v>5</v>
      </c>
      <c r="G16" s="14"/>
      <c r="H16" s="33">
        <v>1919.27</v>
      </c>
      <c r="I16" s="33"/>
      <c r="J16" s="42" t="s">
        <v>53</v>
      </c>
      <c r="K16" s="29"/>
      <c r="L16" s="25"/>
    </row>
    <row r="17" spans="1:12" s="26" customFormat="1" ht="22.5">
      <c r="A17" s="19"/>
      <c r="B17" s="50" t="s">
        <v>56</v>
      </c>
      <c r="C17" s="33" t="s">
        <v>57</v>
      </c>
      <c r="D17" s="34" t="s">
        <v>37</v>
      </c>
      <c r="E17" s="35" t="s">
        <v>54</v>
      </c>
      <c r="F17" s="35" t="s">
        <v>5</v>
      </c>
      <c r="G17" s="14"/>
      <c r="H17" s="33">
        <v>1919.27</v>
      </c>
      <c r="I17" s="33"/>
      <c r="J17" s="42" t="s">
        <v>38</v>
      </c>
      <c r="K17" s="29"/>
      <c r="L17" s="25"/>
    </row>
    <row r="18" spans="1:12" s="26" customFormat="1" ht="114" customHeight="1">
      <c r="A18" s="19"/>
      <c r="B18" s="50" t="s">
        <v>56</v>
      </c>
      <c r="C18" s="33" t="s">
        <v>58</v>
      </c>
      <c r="D18" s="34" t="s">
        <v>37</v>
      </c>
      <c r="E18" s="35" t="s">
        <v>54</v>
      </c>
      <c r="F18" s="35" t="s">
        <v>5</v>
      </c>
      <c r="G18" s="14"/>
      <c r="H18" s="44">
        <v>1163.2</v>
      </c>
      <c r="I18" s="37"/>
      <c r="J18" s="38" t="s">
        <v>38</v>
      </c>
      <c r="K18" s="28"/>
      <c r="L18" s="25"/>
    </row>
    <row r="19" spans="1:12" s="26" customFormat="1" ht="25.5">
      <c r="A19" s="19"/>
      <c r="B19" s="50" t="s">
        <v>56</v>
      </c>
      <c r="C19" s="33" t="s">
        <v>58</v>
      </c>
      <c r="D19" s="34" t="s">
        <v>37</v>
      </c>
      <c r="E19" s="35" t="s">
        <v>59</v>
      </c>
      <c r="F19" s="35" t="s">
        <v>5</v>
      </c>
      <c r="G19" s="14"/>
      <c r="H19" s="44">
        <v>581.6</v>
      </c>
      <c r="I19" s="37"/>
      <c r="J19" s="38" t="s">
        <v>38</v>
      </c>
      <c r="K19" s="28"/>
      <c r="L19" s="25"/>
    </row>
    <row r="20" spans="1:12" s="26" customFormat="1" ht="33.75">
      <c r="A20" s="19"/>
      <c r="B20" s="50" t="s">
        <v>56</v>
      </c>
      <c r="C20" s="33" t="s">
        <v>61</v>
      </c>
      <c r="D20" s="34" t="s">
        <v>37</v>
      </c>
      <c r="E20" s="45" t="s">
        <v>60</v>
      </c>
      <c r="F20" s="45" t="s">
        <v>5</v>
      </c>
      <c r="G20" s="14"/>
      <c r="H20" s="33">
        <v>529.21</v>
      </c>
      <c r="I20" s="33"/>
      <c r="J20" s="42" t="s">
        <v>38</v>
      </c>
      <c r="K20" s="28"/>
      <c r="L20" s="25"/>
    </row>
    <row r="21" spans="1:12" s="26" customFormat="1" ht="88.9" customHeight="1">
      <c r="A21" s="19"/>
      <c r="B21" s="50" t="s">
        <v>62</v>
      </c>
      <c r="C21" s="14" t="s">
        <v>63</v>
      </c>
      <c r="D21" s="34" t="s">
        <v>37</v>
      </c>
      <c r="E21" s="45" t="s">
        <v>64</v>
      </c>
      <c r="F21" s="45"/>
      <c r="G21" s="14" t="s">
        <v>65</v>
      </c>
      <c r="H21" s="33">
        <v>240.77</v>
      </c>
      <c r="I21" s="14"/>
      <c r="J21" s="42" t="s">
        <v>66</v>
      </c>
      <c r="K21" s="28"/>
      <c r="L21" s="25"/>
    </row>
    <row r="22" spans="1:12" s="26" customFormat="1" ht="131.25" customHeight="1">
      <c r="A22" s="19"/>
      <c r="B22" s="50" t="s">
        <v>56</v>
      </c>
      <c r="C22" s="15" t="s">
        <v>61</v>
      </c>
      <c r="D22" s="34" t="s">
        <v>37</v>
      </c>
      <c r="E22" s="35" t="s">
        <v>68</v>
      </c>
      <c r="F22" s="35"/>
      <c r="G22" s="15" t="s">
        <v>67</v>
      </c>
      <c r="H22" s="33">
        <v>361.2</v>
      </c>
      <c r="I22" s="15"/>
      <c r="J22" s="42" t="s">
        <v>38</v>
      </c>
      <c r="K22" s="28"/>
      <c r="L22" s="25"/>
    </row>
    <row r="23" spans="1:12" s="26" customFormat="1" ht="22.5">
      <c r="A23" s="19"/>
      <c r="B23" s="50" t="s">
        <v>56</v>
      </c>
      <c r="C23" s="14" t="s">
        <v>61</v>
      </c>
      <c r="D23" s="34" t="s">
        <v>37</v>
      </c>
      <c r="E23" s="45" t="s">
        <v>69</v>
      </c>
      <c r="F23" s="45"/>
      <c r="G23" s="14" t="s">
        <v>70</v>
      </c>
      <c r="H23" s="33">
        <v>340.89</v>
      </c>
      <c r="I23" s="14"/>
      <c r="J23" s="42" t="s">
        <v>38</v>
      </c>
      <c r="K23" s="28"/>
      <c r="L23" s="25"/>
    </row>
    <row r="24" spans="1:12" s="26" customFormat="1" ht="34.15" customHeight="1">
      <c r="A24" s="19"/>
      <c r="B24" s="49" t="s">
        <v>56</v>
      </c>
      <c r="C24" s="40" t="s">
        <v>61</v>
      </c>
      <c r="D24" s="46" t="s">
        <v>37</v>
      </c>
      <c r="E24" s="40" t="s">
        <v>71</v>
      </c>
      <c r="F24" s="40"/>
      <c r="G24" s="40" t="s">
        <v>70</v>
      </c>
      <c r="H24" s="40">
        <v>302.56</v>
      </c>
      <c r="I24" s="41"/>
      <c r="J24" s="47" t="s">
        <v>38</v>
      </c>
      <c r="K24" s="29"/>
      <c r="L24" s="25"/>
    </row>
    <row r="25" spans="1:12" s="19" customFormat="1" ht="22.5">
      <c r="B25" s="49" t="s">
        <v>56</v>
      </c>
      <c r="C25" s="40" t="s">
        <v>61</v>
      </c>
      <c r="D25" s="34" t="s">
        <v>37</v>
      </c>
      <c r="E25" s="40" t="s">
        <v>72</v>
      </c>
      <c r="F25" s="40"/>
      <c r="G25" s="40" t="s">
        <v>67</v>
      </c>
      <c r="H25" s="41">
        <v>195.44</v>
      </c>
      <c r="I25" s="41"/>
      <c r="J25" s="42" t="s">
        <v>38</v>
      </c>
      <c r="K25" s="48"/>
      <c r="L25" s="18"/>
    </row>
    <row r="26" spans="1:12" s="19" customFormat="1" ht="33.75">
      <c r="B26" s="50" t="s">
        <v>56</v>
      </c>
      <c r="C26" s="33" t="s">
        <v>73</v>
      </c>
      <c r="D26" s="34" t="s">
        <v>37</v>
      </c>
      <c r="E26" s="35" t="s">
        <v>74</v>
      </c>
      <c r="F26" s="35"/>
      <c r="G26" s="14" t="s">
        <v>73</v>
      </c>
      <c r="H26" s="33">
        <v>175.46</v>
      </c>
      <c r="I26" s="33"/>
      <c r="J26" s="42" t="s">
        <v>38</v>
      </c>
      <c r="K26" s="48"/>
      <c r="L26" s="18"/>
    </row>
    <row r="27" spans="1:12" ht="14.45" customHeight="1"/>
    <row r="28" spans="1:12" ht="14.45" customHeight="1"/>
    <row r="29" spans="1:12" ht="14.45" customHeight="1"/>
    <row r="30" spans="1:12" ht="14.45" customHeight="1"/>
    <row r="31" spans="1:12" ht="14.45" customHeight="1"/>
    <row r="32" spans="1:12" ht="14.45" customHeight="1"/>
  </sheetData>
  <autoFilter ref="B2:L26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G3" sqref="G3"/>
    </sheetView>
  </sheetViews>
  <sheetFormatPr baseColWidth="10" defaultColWidth="9.140625" defaultRowHeight="15"/>
  <cols>
    <col min="3" max="3" width="25.28515625" customWidth="1"/>
    <col min="4" max="4" width="71.28515625" customWidth="1"/>
    <col min="5" max="5" width="36.85546875" customWidth="1"/>
    <col min="6" max="6" width="18.42578125" customWidth="1"/>
  </cols>
  <sheetData>
    <row r="2" spans="2:6" ht="24">
      <c r="B2" s="2" t="s">
        <v>8</v>
      </c>
      <c r="C2" s="3" t="s">
        <v>9</v>
      </c>
      <c r="D2" s="10" t="s">
        <v>15</v>
      </c>
      <c r="E2" s="3" t="s">
        <v>19</v>
      </c>
      <c r="F2" s="3" t="s">
        <v>22</v>
      </c>
    </row>
    <row r="3" spans="2:6" ht="135" customHeight="1">
      <c r="B3" s="4">
        <v>4525.09</v>
      </c>
      <c r="C3" s="5" t="s">
        <v>10</v>
      </c>
      <c r="D3" s="11" t="s">
        <v>17</v>
      </c>
      <c r="E3" s="5" t="s">
        <v>20</v>
      </c>
      <c r="F3" s="4">
        <v>4525.09</v>
      </c>
    </row>
    <row r="4" spans="2:6" ht="95.25" customHeight="1">
      <c r="B4" s="4" t="e">
        <f>'detalle de no elegible'!#REF!-Summary!B5</f>
        <v>#REF!</v>
      </c>
      <c r="C4" s="5" t="s">
        <v>13</v>
      </c>
      <c r="D4" s="11" t="s">
        <v>18</v>
      </c>
      <c r="E4" s="5" t="s">
        <v>23</v>
      </c>
      <c r="F4" s="4" t="e">
        <f>'detalle de no elegible'!#REF!</f>
        <v>#REF!</v>
      </c>
    </row>
    <row r="5" spans="2:6" ht="28.5" customHeight="1">
      <c r="B5" s="6">
        <v>152.49</v>
      </c>
      <c r="C5" s="5" t="s">
        <v>14</v>
      </c>
      <c r="D5" s="11" t="s">
        <v>16</v>
      </c>
      <c r="E5" s="5" t="s">
        <v>21</v>
      </c>
      <c r="F5" s="6">
        <v>0</v>
      </c>
    </row>
    <row r="6" spans="2:6">
      <c r="B6" s="7" t="e">
        <f>SUM(B3:B5)</f>
        <v>#REF!</v>
      </c>
      <c r="C6" s="1"/>
      <c r="F6" s="7" t="e">
        <f>SUM(F3:F5)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 de no elegible</vt:lpstr>
      <vt:lpstr>Summary</vt:lpstr>
      <vt:lpstr>'detalle de no elegible'!Área_de_impresión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Matus</dc:creator>
  <cp:lastModifiedBy>Ivan Rivera Rojas</cp:lastModifiedBy>
  <cp:lastPrinted>2017-12-19T21:02:53Z</cp:lastPrinted>
  <dcterms:created xsi:type="dcterms:W3CDTF">2017-11-09T04:06:06Z</dcterms:created>
  <dcterms:modified xsi:type="dcterms:W3CDTF">2019-11-08T18:58:27Z</dcterms:modified>
</cp:coreProperties>
</file>